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1 VJP\2025. II\Árajánlatttételi felhívás\"/>
    </mc:Choice>
  </mc:AlternateContent>
  <bookViews>
    <workbookView xWindow="0" yWindow="0" windowWidth="13815" windowHeight="8385" firstSheet="4" activeTab="5"/>
  </bookViews>
  <sheets>
    <sheet name="Főösszesítő" sheetId="2" r:id="rId1"/>
    <sheet name="Munkanem összesítő" sheetId="3" r:id="rId2"/>
    <sheet name="15. Zsaluzás és állványozás" sheetId="14" r:id="rId3"/>
    <sheet name="21.Irtás, föld- és sziklamunka" sheetId="4" r:id="rId4"/>
    <sheet name="36.Vakolás és rabicolás" sheetId="6" r:id="rId5"/>
    <sheet name="41. Tetőfedés" sheetId="7" r:id="rId6"/>
    <sheet name="42. Hideg- és melegburkolatok  " sheetId="8" r:id="rId7"/>
    <sheet name="43. Bádogozás" sheetId="15" r:id="rId8"/>
    <sheet name="47.Felületképzés" sheetId="9" r:id="rId9"/>
    <sheet name="48. Szigetelés" sheetId="10"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8" l="1"/>
  <c r="H8" i="8"/>
  <c r="I7" i="8"/>
  <c r="H7" i="8"/>
  <c r="I2" i="15"/>
  <c r="I3" i="15" s="1"/>
  <c r="H2" i="15"/>
  <c r="H3" i="15" s="1"/>
  <c r="I2" i="14"/>
  <c r="I3" i="14" s="1"/>
  <c r="H2" i="14"/>
  <c r="H3" i="14" s="1"/>
  <c r="D9" i="3" l="1"/>
  <c r="C9" i="3"/>
  <c r="I3" i="10"/>
  <c r="H3" i="10"/>
  <c r="I2" i="10"/>
  <c r="H2" i="10"/>
  <c r="H5" i="10" s="1"/>
  <c r="C8" i="3" s="1"/>
  <c r="I5" i="9"/>
  <c r="H5" i="9"/>
  <c r="I4" i="9"/>
  <c r="H4" i="9"/>
  <c r="I3" i="9"/>
  <c r="H3" i="9"/>
  <c r="I2" i="9"/>
  <c r="H2" i="9"/>
  <c r="I6" i="8"/>
  <c r="H6" i="8"/>
  <c r="I5" i="8"/>
  <c r="H5" i="8"/>
  <c r="I4" i="8"/>
  <c r="H4" i="8"/>
  <c r="I3" i="8"/>
  <c r="H3" i="8"/>
  <c r="I2" i="8"/>
  <c r="H2" i="8"/>
  <c r="I3" i="7"/>
  <c r="H3" i="7"/>
  <c r="I2" i="7"/>
  <c r="H2" i="7"/>
  <c r="I3" i="6"/>
  <c r="H3" i="6"/>
  <c r="I2" i="6"/>
  <c r="H2" i="6"/>
  <c r="D3" i="3"/>
  <c r="I2" i="4"/>
  <c r="H2" i="4"/>
  <c r="I6" i="9" l="1"/>
  <c r="D7" i="3" s="1"/>
  <c r="H6" i="9"/>
  <c r="C7" i="3" s="1"/>
  <c r="H9" i="8"/>
  <c r="C6" i="3" s="1"/>
  <c r="C3" i="3"/>
  <c r="H3" i="4"/>
  <c r="C2" i="3" s="1"/>
  <c r="I5" i="10"/>
  <c r="D8" i="3" s="1"/>
  <c r="I9" i="8"/>
  <c r="D6" i="3" s="1"/>
  <c r="I4" i="7"/>
  <c r="D5" i="3" s="1"/>
  <c r="H4" i="7"/>
  <c r="C5" i="3" s="1"/>
  <c r="H4" i="6"/>
  <c r="C4" i="3" s="1"/>
  <c r="I4" i="6"/>
  <c r="D4" i="3" s="1"/>
  <c r="I3" i="4"/>
  <c r="D2" i="3" s="1"/>
  <c r="D10" i="3" l="1"/>
  <c r="C10" i="3"/>
</calcChain>
</file>

<file path=xl/sharedStrings.xml><?xml version="1.0" encoding="utf-8"?>
<sst xmlns="http://schemas.openxmlformats.org/spreadsheetml/2006/main" count="168" uniqueCount="77">
  <si>
    <t>Ssz.</t>
  </si>
  <si>
    <t>Megnevezés</t>
  </si>
  <si>
    <t>Anyagköltség</t>
  </si>
  <si>
    <t>Díjköltség</t>
  </si>
  <si>
    <t>Tételszám</t>
  </si>
  <si>
    <t>Tétel szövege</t>
  </si>
  <si>
    <t>Menny.</t>
  </si>
  <si>
    <t>Egység</t>
  </si>
  <si>
    <t>Anyag egységár</t>
  </si>
  <si>
    <t>Díj egységre</t>
  </si>
  <si>
    <t>Anyag összesen</t>
  </si>
  <si>
    <t>Díj összesen</t>
  </si>
  <si>
    <t>db</t>
  </si>
  <si>
    <t>m²</t>
  </si>
  <si>
    <t>Munkanem összesen (HUF)</t>
  </si>
  <si>
    <t>36</t>
  </si>
  <si>
    <t>Vakolás és rabicolás</t>
  </si>
  <si>
    <t>42-000-2.1</t>
  </si>
  <si>
    <t>Felületképzés</t>
  </si>
  <si>
    <t>47-031-3.12.2.2-0419561</t>
  </si>
  <si>
    <t>m2</t>
  </si>
  <si>
    <t>Összesen (HUF)</t>
  </si>
  <si>
    <t>Költségvetés főösszesítő</t>
  </si>
  <si>
    <t>1 Építmény közvetlen költségei</t>
  </si>
  <si>
    <t>2.1 ÁFA vetítési alap</t>
  </si>
  <si>
    <t>2.2 ÁFA</t>
  </si>
  <si>
    <t>3 A munka ára (HUF)</t>
  </si>
  <si>
    <t>Miháld, ravatalozó épület  felújítása</t>
  </si>
  <si>
    <t>8825 Miháld, hrsz.: 45.</t>
  </si>
  <si>
    <t>1.1 Közvetlen önköltség összesen</t>
  </si>
  <si>
    <t>Zsaluzás és állványozás</t>
  </si>
  <si>
    <t xml:space="preserve"> Irtás, föld- és sziklamunka</t>
  </si>
  <si>
    <t>Tetőfedés</t>
  </si>
  <si>
    <t>Hideg- és melegburkolatok készítése, aljzat előkészítés</t>
  </si>
  <si>
    <t>Bádogozás</t>
  </si>
  <si>
    <t>Szigetelés</t>
  </si>
  <si>
    <t>15-012-33.2</t>
  </si>
  <si>
    <t xml:space="preserve">Bakállvány készítése pallóterítéssel, vasbakból, 2,00 kN/m² terhelhetőséggel,
1,50-4,00 m magasság között
</t>
  </si>
  <si>
    <t xml:space="preserve">Építési törmelék elszállítása, lerakása,
lerakóhelyi díjjal
</t>
  </si>
  <si>
    <t>21-011-11.1</t>
  </si>
  <si>
    <t>36-002-4-0415917</t>
  </si>
  <si>
    <t xml:space="preserve">Vékonyvakolat alapozók felhordása, kézi erővel Baumit UniPrimer - univerzális vékonyvakolat alapozó, Cikkszám: 255401, vakolt felületre
</t>
  </si>
  <si>
    <t>36-005-21.2.2.1-0418606</t>
  </si>
  <si>
    <t xml:space="preserve">Vékonyvakolatok, színvakolatok felhordása alapozott, előkészített felületre,
vödrös kiszerelésű anyagból,
vizes bázisú, műgyanta kötőanyagú vékonyvakolat készítése, egy rétegben, homlokzaton,
1,5 mm szemcseméretig
REVCO Variomax Roll-Putz hengerelt vékonyvakolat, fehér
</t>
  </si>
  <si>
    <t>41-005-1.3.2</t>
  </si>
  <si>
    <t>41-005-1.3.3</t>
  </si>
  <si>
    <t xml:space="preserve">Bitumenes zsindelyfedés készítése szegezhető aljzatra teljes felületen
ICO bitumenes zsindellyel antracit téglány
</t>
  </si>
  <si>
    <t xml:space="preserve">Lapburkolatok bontása,
padlóburkolat bármely méretű kőagyag, mozaik vagy
tört mozaik (NOVA) lapból
</t>
  </si>
  <si>
    <t>42-011-2.2.1.1-0215098</t>
  </si>
  <si>
    <t xml:space="preserve">Padlóburkolat hordozószerkezetének felületelőkészítése
kültérben, hőterhelt felületen
beton alapfelületen
felületelőkészítő alapozó és tapadóhíd felhordása egy rétegben
Baumit Grund, nedvszívó alapfelület alapozására, Cikkszám: 255405
</t>
  </si>
  <si>
    <t>42-011-2.2.1.2-0314591</t>
  </si>
  <si>
    <t xml:space="preserve">Padlóburkolat hordozószerkezetének felületelőkészítése
kültérben, hőterhelt felületen
beton alapfelületen
kenhető víz- és páraszigetelés felhordása egy rétegben, 
hajlaterősítő szalag elhelyezésével
MUREXIN Hydro Basic 2K vastagfólia A + B komp
</t>
  </si>
  <si>
    <t>42-011-2.2.1.4.1-0314526</t>
  </si>
  <si>
    <t xml:space="preserve">Padlóburkolat hordozószerkezetének felületelőkészítése
kültérben, hőterhelt felületen
beton alapfelületen
önterülő felületkiegyenlítés készítése
5 mm átlagos rétegvastagságban
MUREXIN Lewell NA 320 kültéri aljzatkiegyenlítő
</t>
  </si>
  <si>
    <t>42-023-1.2.3.2.2.2-0100591</t>
  </si>
  <si>
    <t xml:space="preserve">Padlóburkolat készítése,
kültérben, hőterhelt felületen,
kenhető szigetelésre,
gres kerámiával,
diagonálba, 3-5 mm vtg. ragasztóba rakva, 1-10 mm fugaszélességgel,
20x20 - 33x33 cm közötti lapmérettel
Zalakerámia STARLINE mázatlan gres padlólap 30x30 cm méretben, lapvastagság: 7 mm, normál felülettel, csúszásmentesség: R9, Kód: TAA33501
</t>
  </si>
  <si>
    <t>42-023-2.2.2.1.2-0102633</t>
  </si>
  <si>
    <t xml:space="preserve">Lábazatburkolat készítése,
kültérben, hőterhelt felületen,
gres, kőporcelán lappal,
egyenes, egysoros kivitelben, 3-5 mm ragasztóba rakva, 1-10 mm fugaszélességgel,10 cm magasságig,
45×8,5 - 80×9,5 cm közötti lapmérettel
Zalakerámia STARLINE mázatlan gres padlólap 30x30 cm méretben, lapvastagság: 7 mm, normál felülettel, csúszásmentesség: R9, Kód: TAA33501
</t>
  </si>
  <si>
    <t>42-023-3.2.1.1.2.1-0100621</t>
  </si>
  <si>
    <t xml:space="preserve">Lépcsőburkolat készítése,
kültérben,
3-5 mm vtg. ragasztóba rakva, 1-10 mm fugaszélességgel,
járólap 60 cm szélességig, 2 cm lapvastagságig, (élvédelem nélkül)
gres kerámiával,
30×30 cm lapmérettel
Zalakerámia STARLINE mázatlan gres padlólap 30x30 cm méretben, lapvastagság: 7 mm, normál felülettel, csúszásmentesség: R9, Kód: TAA33501
</t>
  </si>
  <si>
    <t>43-090-4-0411176</t>
  </si>
  <si>
    <t>Csatornabilincs csere</t>
  </si>
  <si>
    <t>db.</t>
  </si>
  <si>
    <t>47-011-15.1.2.2-0151171</t>
  </si>
  <si>
    <t xml:space="preserve">Diszperziós festés (két rétegben)
műanyag bázisú vizes-diszperziós 
fehér vagy gyárilag színezett festékkel,
új vagy régi lekapart, előkészített alapfelületen, vagy jól tapadó meglévő festékrétegen, betonon, két rétegben,
tagolt sima felületen
Héra belső falfesték oldószermentes piros tetős EAN: 5996281078072
</t>
  </si>
  <si>
    <t>47-013-15.5.1.1-0145131</t>
  </si>
  <si>
    <t xml:space="preserve">Lábazat festések,
akril kötőanyagú vizes-diszperziós, fehér vagy színes homlokzatfesték rendszer, megfelelően előkészített alapfelületen vagy meglévő jól tapadó festékrétegen,
vakolaton, két rétegben,
tagolatlan sima felületen 
Akropenta lábazatfestékkel
</t>
  </si>
  <si>
    <t>47-031-3.1.2.2-0419552</t>
  </si>
  <si>
    <t xml:space="preserve">Külső fafelületek
alapmázolása,
műgyantabázisú vizes diszperziós lazúrokkal,
tagolt felületen
POLI-FARBE Boróka Primer fakonzerváló alapozó vízzel hígítható vastaglazúrhoz
</t>
  </si>
  <si>
    <t xml:space="preserve">Külső fafelületek
lazúrozása,
gyalult felületen, oldószeres lazúrral, két rétegben,
tagolt felületen
POLI-FARBE Boróka Satin oldószeres vastaglazúr, borovi fenyő, cseresznye, dió, fenyő, mahagóni, mogyoró, rózsafa, sötét tölgy, színtelen, tölgy, vörösfenyő színben
</t>
  </si>
  <si>
    <t>48-010-1.1.2.2-0113305</t>
  </si>
  <si>
    <t xml:space="preserve">Homlokzati hőszigetelés, üvegszövetháló-erősítéssel,(mechanikai rögzítés, felületi zárás valamint kiegészítő profilok külön tételben szerepelnek),
egyenes vagy lépcsős élképzésű, normál homlokzati EPS hőszigetelő lapokkal,
ragasztóporból képzett ragasztóba,
tagolt sík, függőleges falon
AUSTROTHERM AT H80 homlokzati hőszigetelő lemez,1000x500x 50 mm
</t>
  </si>
  <si>
    <t>48-010-1.3.1.1-0425184</t>
  </si>
  <si>
    <t xml:space="preserve">Homlokzati hőszigetelés, üvegszövetháló-erősítéssel,(mechanikai rögzítés, felületi zárás valamint kiegészítő profilok külön tételben szerepelnek),
egyenes élképzésű, érdesített felületű XPS hőszigetelő lapokkal,
ragasztóporból képzett ragasztóba,
tagolatlan, sík, függőleges falon
GrayMix XPS lábazati zártcellás hőszigetelő lemez, 1250x600x50 mm, λD = 0,034 W/mK
+ GrayMix Graytex Extra hőszigetelőrendszer ragasztó
</t>
  </si>
  <si>
    <t>48-021-1.51.2.2.1-0091310</t>
  </si>
  <si>
    <t xml:space="preserve">Szigetelések rögzítése;
Hőszigetelő táblák pontszerű mechanikai rögzítése,
homlokzaton,
beton aljzatszerkezethez,
műanyag vagy fém beütőszeges/csavaros műanyag beütődübelekkel
MASTERPLAST Thermomaster D-H 115 mm, PP dübel, hőhídmentes fém beütőszeggel, A B C falazatokhoz, Cikkszám: 0118-00110200
</t>
  </si>
  <si>
    <t xml:space="preserve">Bitumenes zsindelyfedés javítása szegezhető aljzatra, alátétlemez, ICO bitumenes zsindely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</si>
</sst>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0"/>
  </numFmts>
  <fonts count="9" x14ac:knownFonts="1">
    <font>
      <sz val="11"/>
      <color theme="1"/>
      <name val="Calibri"/>
      <family val="2"/>
      <scheme val="minor"/>
    </font>
    <font>
      <b/>
      <sz val="10"/>
      <color theme="1"/>
      <name val="Times New Roman"/>
      <family val="2"/>
    </font>
    <font>
      <sz val="10"/>
      <color theme="1"/>
      <name val="Times New Roman"/>
      <family val="2"/>
    </font>
    <font>
      <b/>
      <sz val="14"/>
      <color theme="1"/>
      <name val="Times New Roman"/>
      <family val="2"/>
    </font>
    <font>
      <b/>
      <sz val="11"/>
      <color theme="1"/>
      <name val="Times New Roman"/>
      <family val="2"/>
    </font>
    <font>
      <b/>
      <i/>
      <sz val="11"/>
      <color theme="1"/>
      <name val="Calibri"/>
      <family val="2"/>
      <charset val="238"/>
      <scheme val="minor"/>
    </font>
    <font>
      <b/>
      <sz val="14"/>
      <color theme="1"/>
      <name val="Calibri"/>
      <family val="2"/>
      <charset val="238"/>
      <scheme val="minor"/>
    </font>
    <font>
      <sz val="10"/>
      <color theme="1"/>
      <name val="Times New Roman"/>
      <family val="1"/>
      <charset val="238"/>
    </font>
    <font>
      <b/>
      <sz val="10"/>
      <color theme="1"/>
      <name val="Times New Roman"/>
      <family val="1"/>
      <charset val="238"/>
    </font>
  </fonts>
  <fills count="3">
    <fill>
      <patternFill patternType="none"/>
    </fill>
    <fill>
      <patternFill patternType="gray125"/>
    </fill>
    <fill>
      <patternFill patternType="solid">
        <fgColor rgb="FFC0C0C0"/>
        <bgColor rgb="FFC0C0C0"/>
      </patternFill>
    </fill>
  </fills>
  <borders count="5">
    <border>
      <left/>
      <right/>
      <top/>
      <bottom/>
      <diagonal/>
    </border>
    <border>
      <left style="thin">
        <color auto="1"/>
      </left>
      <right style="thin">
        <color auto="1"/>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rgb="FFC0C0C0"/>
      </top>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left" vertical="top" wrapText="1"/>
    </xf>
    <xf numFmtId="0" fontId="1" fillId="0" borderId="0" xfId="0" applyFont="1" applyAlignment="1">
      <alignment vertical="top" wrapText="1"/>
    </xf>
    <xf numFmtId="0" fontId="2" fillId="0" borderId="0" xfId="0" applyFont="1" applyAlignment="1">
      <alignment vertical="top" wrapText="1"/>
    </xf>
    <xf numFmtId="164" fontId="2" fillId="0" borderId="0" xfId="0" applyNumberFormat="1" applyFont="1" applyAlignment="1">
      <alignment vertical="top"/>
    </xf>
    <xf numFmtId="0" fontId="1" fillId="2" borderId="1" xfId="0" applyFont="1" applyFill="1" applyBorder="1" applyAlignment="1">
      <alignment horizontal="right" vertical="top" wrapText="1"/>
    </xf>
    <xf numFmtId="164" fontId="1" fillId="0" borderId="0" xfId="0" applyNumberFormat="1" applyFont="1" applyAlignment="1">
      <alignment vertical="top" wrapText="1"/>
    </xf>
    <xf numFmtId="164" fontId="4" fillId="0" borderId="2" xfId="0" applyNumberFormat="1" applyFont="1" applyBorder="1" applyAlignment="1">
      <alignment vertical="top" wrapText="1"/>
    </xf>
    <xf numFmtId="164" fontId="1" fillId="0" borderId="2" xfId="0" applyNumberFormat="1" applyFont="1" applyBorder="1" applyAlignment="1">
      <alignment vertical="top" wrapText="1"/>
    </xf>
    <xf numFmtId="0" fontId="5" fillId="0" borderId="0" xfId="0" applyFont="1"/>
    <xf numFmtId="0" fontId="1" fillId="0" borderId="0" xfId="0" applyFont="1" applyAlignment="1">
      <alignment vertical="top" wrapText="1"/>
    </xf>
    <xf numFmtId="0" fontId="1" fillId="2" borderId="3" xfId="0" applyFont="1" applyFill="1" applyBorder="1" applyAlignment="1">
      <alignment horizontal="left" vertical="top" wrapText="1"/>
    </xf>
    <xf numFmtId="0" fontId="1" fillId="2" borderId="3" xfId="0" applyFont="1" applyFill="1" applyBorder="1" applyAlignment="1">
      <alignment horizontal="right" vertical="top" wrapText="1"/>
    </xf>
    <xf numFmtId="0" fontId="2" fillId="0" borderId="3" xfId="0" applyFont="1" applyBorder="1" applyAlignment="1">
      <alignment vertical="top" wrapText="1"/>
    </xf>
    <xf numFmtId="0" fontId="0" fillId="0" borderId="3" xfId="0" applyBorder="1"/>
    <xf numFmtId="164" fontId="1" fillId="0" borderId="3" xfId="0" applyNumberFormat="1" applyFont="1" applyBorder="1" applyAlignment="1">
      <alignment vertical="top" wrapText="1"/>
    </xf>
    <xf numFmtId="10" fontId="2" fillId="0" borderId="3" xfId="0" applyNumberFormat="1" applyFont="1" applyBorder="1" applyAlignment="1">
      <alignment horizontal="right" vertical="top" wrapText="1"/>
    </xf>
    <xf numFmtId="164" fontId="4" fillId="0" borderId="3" xfId="0" applyNumberFormat="1" applyFont="1" applyBorder="1" applyAlignment="1">
      <alignment vertical="top" wrapText="1"/>
    </xf>
    <xf numFmtId="0" fontId="2" fillId="0" borderId="0" xfId="0" applyFont="1" applyAlignment="1">
      <alignment horizontal="left" vertical="top" wrapText="1"/>
    </xf>
    <xf numFmtId="0" fontId="7" fillId="0" borderId="0" xfId="0" applyFont="1"/>
    <xf numFmtId="0" fontId="7" fillId="0" borderId="0" xfId="0" applyFont="1" applyAlignment="1">
      <alignment vertical="center" wrapText="1"/>
    </xf>
    <xf numFmtId="0" fontId="8" fillId="0" borderId="0" xfId="0" applyFont="1"/>
    <xf numFmtId="0" fontId="8" fillId="0" borderId="0" xfId="0" applyFont="1" applyAlignment="1">
      <alignment vertical="top"/>
    </xf>
    <xf numFmtId="164" fontId="4" fillId="0" borderId="3" xfId="0" applyNumberFormat="1" applyFont="1" applyBorder="1" applyAlignment="1">
      <alignment horizontal="center" vertical="top" wrapText="1"/>
    </xf>
    <xf numFmtId="0" fontId="6" fillId="0" borderId="0" xfId="0" applyFont="1" applyAlignment="1">
      <alignment horizontal="left"/>
    </xf>
    <xf numFmtId="0" fontId="1" fillId="0" borderId="0" xfId="0" applyFont="1" applyAlignment="1">
      <alignment vertical="top" wrapText="1"/>
    </xf>
    <xf numFmtId="164" fontId="3" fillId="0" borderId="4" xfId="0" applyNumberFormat="1" applyFont="1" applyBorder="1" applyAlignment="1">
      <alignment horizontal="center" vertical="top" wrapText="1"/>
    </xf>
    <xf numFmtId="164" fontId="2" fillId="0" borderId="3" xfId="0" applyNumberFormat="1" applyFont="1" applyBorder="1" applyAlignment="1">
      <alignment horizontal="center" vertical="top" wrapText="1"/>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C9" sqref="C9"/>
    </sheetView>
  </sheetViews>
  <sheetFormatPr defaultRowHeight="15" x14ac:dyDescent="0.25"/>
  <cols>
    <col min="1" max="1" width="30.7109375" customWidth="1"/>
    <col min="2" max="2" width="8.7109375" customWidth="1"/>
    <col min="3" max="4" width="12.7109375" customWidth="1"/>
  </cols>
  <sheetData>
    <row r="1" spans="1:4" x14ac:dyDescent="0.25">
      <c r="A1" s="9"/>
    </row>
    <row r="3" spans="1:4" ht="18.75" x14ac:dyDescent="0.3">
      <c r="A3" s="24" t="s">
        <v>27</v>
      </c>
      <c r="B3" s="24"/>
      <c r="C3" s="24"/>
      <c r="D3" s="24"/>
    </row>
    <row r="4" spans="1:4" x14ac:dyDescent="0.25">
      <c r="A4" t="s">
        <v>28</v>
      </c>
    </row>
    <row r="5" spans="1:4" x14ac:dyDescent="0.25">
      <c r="A5" s="25"/>
      <c r="B5" s="25"/>
      <c r="C5" s="25"/>
      <c r="D5" s="25"/>
    </row>
    <row r="7" spans="1:4" ht="18.75" x14ac:dyDescent="0.25">
      <c r="A7" s="26" t="s">
        <v>22</v>
      </c>
      <c r="B7" s="26"/>
      <c r="C7" s="26"/>
      <c r="D7" s="26"/>
    </row>
    <row r="8" spans="1:4" x14ac:dyDescent="0.25">
      <c r="A8" s="11" t="s">
        <v>1</v>
      </c>
      <c r="B8" s="12"/>
      <c r="C8" s="12" t="s">
        <v>2</v>
      </c>
      <c r="D8" s="12" t="s">
        <v>3</v>
      </c>
    </row>
    <row r="9" spans="1:4" x14ac:dyDescent="0.25">
      <c r="A9" s="13" t="s">
        <v>23</v>
      </c>
      <c r="B9" s="14"/>
      <c r="C9" s="15"/>
      <c r="D9" s="15"/>
    </row>
    <row r="10" spans="1:4" x14ac:dyDescent="0.25">
      <c r="A10" s="13" t="s">
        <v>29</v>
      </c>
      <c r="B10" s="14"/>
      <c r="C10" s="15"/>
      <c r="D10" s="15"/>
    </row>
    <row r="11" spans="1:4" x14ac:dyDescent="0.25">
      <c r="A11" s="13" t="s">
        <v>24</v>
      </c>
      <c r="B11" s="14"/>
      <c r="C11" s="27"/>
      <c r="D11" s="27"/>
    </row>
    <row r="12" spans="1:4" x14ac:dyDescent="0.25">
      <c r="A12" s="13" t="s">
        <v>25</v>
      </c>
      <c r="B12" s="16">
        <v>0.27</v>
      </c>
      <c r="C12" s="27"/>
      <c r="D12" s="27"/>
    </row>
    <row r="13" spans="1:4" x14ac:dyDescent="0.25">
      <c r="A13" s="17" t="s">
        <v>26</v>
      </c>
      <c r="B13" s="17"/>
      <c r="C13" s="23"/>
      <c r="D13" s="23"/>
    </row>
  </sheetData>
  <mergeCells count="6">
    <mergeCell ref="C13:D13"/>
    <mergeCell ref="A3:D3"/>
    <mergeCell ref="A5:D5"/>
    <mergeCell ref="A7:D7"/>
    <mergeCell ref="C11:D11"/>
    <mergeCell ref="C12:D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E4" sqref="E4"/>
    </sheetView>
  </sheetViews>
  <sheetFormatPr defaultRowHeight="15" x14ac:dyDescent="0.25"/>
  <cols>
    <col min="1" max="1" width="4.7109375" customWidth="1"/>
    <col min="2" max="2" width="23.28515625" customWidth="1"/>
    <col min="3" max="3" width="35.7109375" customWidth="1"/>
    <col min="4" max="4" width="7.7109375" customWidth="1"/>
    <col min="5" max="5" width="8.7109375" customWidth="1"/>
    <col min="6" max="9" width="12.7109375" customWidth="1"/>
  </cols>
  <sheetData>
    <row r="1" spans="1:9" ht="25.5" x14ac:dyDescent="0.25">
      <c r="A1" s="1" t="s">
        <v>0</v>
      </c>
      <c r="B1" s="1" t="s">
        <v>4</v>
      </c>
      <c r="C1" s="1" t="s">
        <v>5</v>
      </c>
      <c r="D1" s="5" t="s">
        <v>6</v>
      </c>
      <c r="E1" s="5" t="s">
        <v>7</v>
      </c>
      <c r="F1" s="5" t="s">
        <v>8</v>
      </c>
      <c r="G1" s="5" t="s">
        <v>9</v>
      </c>
      <c r="H1" s="5" t="s">
        <v>10</v>
      </c>
      <c r="I1" s="5" t="s">
        <v>11</v>
      </c>
    </row>
    <row r="2" spans="1:9" ht="140.25" x14ac:dyDescent="0.25">
      <c r="A2" s="3">
        <v>1</v>
      </c>
      <c r="B2" s="2" t="s">
        <v>70</v>
      </c>
      <c r="C2" s="3" t="s">
        <v>71</v>
      </c>
      <c r="D2" s="2">
        <v>143.76</v>
      </c>
      <c r="E2" s="3" t="s">
        <v>20</v>
      </c>
      <c r="F2" s="4">
        <v>0</v>
      </c>
      <c r="G2" s="4">
        <v>0</v>
      </c>
      <c r="H2" s="6">
        <f>ROUND(F2*D2,0)</f>
        <v>0</v>
      </c>
      <c r="I2" s="6">
        <f>ROUND(G2*D2,0)</f>
        <v>0</v>
      </c>
    </row>
    <row r="3" spans="1:9" ht="165.75" x14ac:dyDescent="0.25">
      <c r="A3" s="3">
        <v>2</v>
      </c>
      <c r="B3" s="2" t="s">
        <v>72</v>
      </c>
      <c r="C3" s="3" t="s">
        <v>73</v>
      </c>
      <c r="D3" s="2">
        <v>18.2</v>
      </c>
      <c r="E3" s="3" t="s">
        <v>20</v>
      </c>
      <c r="F3" s="4">
        <v>0</v>
      </c>
      <c r="G3" s="4">
        <v>0</v>
      </c>
      <c r="H3" s="6">
        <f>ROUND(F3*D3,0)</f>
        <v>0</v>
      </c>
      <c r="I3" s="6">
        <f>ROUND(G3*D3,0)</f>
        <v>0</v>
      </c>
    </row>
    <row r="4" spans="1:9" ht="153" x14ac:dyDescent="0.25">
      <c r="A4" s="3">
        <v>3</v>
      </c>
      <c r="B4" s="21" t="s">
        <v>74</v>
      </c>
      <c r="C4" s="3" t="s">
        <v>75</v>
      </c>
      <c r="D4" s="10">
        <v>1296</v>
      </c>
      <c r="E4" s="3" t="s">
        <v>62</v>
      </c>
      <c r="F4" s="4"/>
      <c r="G4" s="4"/>
      <c r="H4" s="6"/>
      <c r="I4" s="6"/>
    </row>
    <row r="5" spans="1:9" x14ac:dyDescent="0.25">
      <c r="A5" s="7"/>
      <c r="B5" s="7"/>
      <c r="C5" s="7" t="s">
        <v>14</v>
      </c>
      <c r="D5" s="7"/>
      <c r="E5" s="7"/>
      <c r="F5" s="7"/>
      <c r="G5" s="7"/>
      <c r="H5" s="8">
        <f>ROUND(SUM(H2:H3),0)</f>
        <v>0</v>
      </c>
      <c r="I5" s="8">
        <f>ROUND(SUM(I2:I3),0)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B9" sqref="B9"/>
    </sheetView>
  </sheetViews>
  <sheetFormatPr defaultRowHeight="15" x14ac:dyDescent="0.25"/>
  <cols>
    <col min="1" max="1" width="4.7109375" customWidth="1"/>
    <col min="2" max="2" width="30.7109375" customWidth="1"/>
    <col min="3" max="4" width="12.7109375" customWidth="1"/>
  </cols>
  <sheetData>
    <row r="1" spans="1:4" x14ac:dyDescent="0.25">
      <c r="A1" s="1" t="s">
        <v>0</v>
      </c>
      <c r="B1" s="1" t="s">
        <v>1</v>
      </c>
      <c r="C1" s="5" t="s">
        <v>2</v>
      </c>
      <c r="D1" s="5" t="s">
        <v>3</v>
      </c>
    </row>
    <row r="2" spans="1:4" x14ac:dyDescent="0.25">
      <c r="A2" s="18">
        <v>15</v>
      </c>
      <c r="B2" s="3" t="s">
        <v>30</v>
      </c>
      <c r="C2" s="4">
        <f>'21.Irtás, föld- és sziklamunka'!H3</f>
        <v>0</v>
      </c>
      <c r="D2" s="4">
        <f>'21.Irtás, föld- és sziklamunka'!I3</f>
        <v>0</v>
      </c>
    </row>
    <row r="3" spans="1:4" x14ac:dyDescent="0.25">
      <c r="A3" s="18">
        <v>21</v>
      </c>
      <c r="B3" s="3" t="s">
        <v>31</v>
      </c>
      <c r="C3" s="4" t="e">
        <f>#REF!</f>
        <v>#REF!</v>
      </c>
      <c r="D3" s="4" t="e">
        <f>#REF!</f>
        <v>#REF!</v>
      </c>
    </row>
    <row r="4" spans="1:4" x14ac:dyDescent="0.25">
      <c r="A4" s="18" t="s">
        <v>15</v>
      </c>
      <c r="B4" s="3" t="s">
        <v>16</v>
      </c>
      <c r="C4" s="4">
        <f>'36.Vakolás és rabicolás'!H4</f>
        <v>0</v>
      </c>
      <c r="D4" s="4">
        <f>'36.Vakolás és rabicolás'!I4</f>
        <v>0</v>
      </c>
    </row>
    <row r="5" spans="1:4" x14ac:dyDescent="0.25">
      <c r="A5" s="18">
        <v>41</v>
      </c>
      <c r="B5" s="3" t="s">
        <v>32</v>
      </c>
      <c r="C5" s="4">
        <f>'41. Tetőfedés'!H4</f>
        <v>0</v>
      </c>
      <c r="D5" s="4">
        <f>'41. Tetőfedés'!I4</f>
        <v>0</v>
      </c>
    </row>
    <row r="6" spans="1:4" ht="25.5" x14ac:dyDescent="0.25">
      <c r="A6" s="18">
        <v>42</v>
      </c>
      <c r="B6" s="3" t="s">
        <v>33</v>
      </c>
      <c r="C6" s="4">
        <f>'42. Hideg- és melegburkolatok  '!H9</f>
        <v>0</v>
      </c>
      <c r="D6" s="4">
        <f>'42. Hideg- és melegburkolatok  '!I9</f>
        <v>0</v>
      </c>
    </row>
    <row r="7" spans="1:4" x14ac:dyDescent="0.25">
      <c r="A7" s="18">
        <v>43</v>
      </c>
      <c r="B7" s="19" t="s">
        <v>34</v>
      </c>
      <c r="C7" s="4">
        <f>'47.Felületképzés'!H6</f>
        <v>0</v>
      </c>
      <c r="D7" s="4">
        <f>'47.Felületképzés'!I6</f>
        <v>0</v>
      </c>
    </row>
    <row r="8" spans="1:4" x14ac:dyDescent="0.25">
      <c r="A8" s="18">
        <v>47</v>
      </c>
      <c r="B8" s="3" t="s">
        <v>18</v>
      </c>
      <c r="C8" s="4">
        <f>'48. Szigetelés'!H5</f>
        <v>0</v>
      </c>
      <c r="D8" s="4">
        <f>'48. Szigetelés'!I5</f>
        <v>0</v>
      </c>
    </row>
    <row r="9" spans="1:4" x14ac:dyDescent="0.25">
      <c r="A9" s="18">
        <v>48</v>
      </c>
      <c r="B9" s="3" t="s">
        <v>35</v>
      </c>
      <c r="C9" s="4" t="e">
        <f>#REF!</f>
        <v>#REF!</v>
      </c>
      <c r="D9" s="4" t="e">
        <f>#REF!</f>
        <v>#REF!</v>
      </c>
    </row>
    <row r="10" spans="1:4" x14ac:dyDescent="0.25">
      <c r="A10" s="7"/>
      <c r="B10" s="7" t="s">
        <v>21</v>
      </c>
      <c r="C10" s="7" t="e">
        <f>ROUND(SUM(C2:C9),0)</f>
        <v>#REF!</v>
      </c>
      <c r="D10" s="7" t="e">
        <f>ROUND(SUM(D2:D9),0)</f>
        <v>#REF!</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activeCell="E3" sqref="E3"/>
    </sheetView>
  </sheetViews>
  <sheetFormatPr defaultRowHeight="15" x14ac:dyDescent="0.25"/>
  <cols>
    <col min="1" max="1" width="4.7109375" customWidth="1"/>
    <col min="2" max="2" width="20.7109375" customWidth="1"/>
    <col min="3" max="3" width="35.7109375" customWidth="1"/>
    <col min="4" max="4" width="7.7109375" customWidth="1"/>
    <col min="5" max="5" width="8.7109375" customWidth="1"/>
    <col min="6" max="9" width="12.7109375" customWidth="1"/>
  </cols>
  <sheetData>
    <row r="1" spans="1:9" ht="25.5" x14ac:dyDescent="0.25">
      <c r="A1" s="1" t="s">
        <v>0</v>
      </c>
      <c r="B1" s="1" t="s">
        <v>4</v>
      </c>
      <c r="C1" s="1" t="s">
        <v>5</v>
      </c>
      <c r="D1" s="5" t="s">
        <v>6</v>
      </c>
      <c r="E1" s="5" t="s">
        <v>7</v>
      </c>
      <c r="F1" s="5" t="s">
        <v>8</v>
      </c>
      <c r="G1" s="5" t="s">
        <v>9</v>
      </c>
      <c r="H1" s="5" t="s">
        <v>10</v>
      </c>
      <c r="I1" s="5" t="s">
        <v>11</v>
      </c>
    </row>
    <row r="2" spans="1:9" ht="51" x14ac:dyDescent="0.25">
      <c r="A2" s="3">
        <v>1</v>
      </c>
      <c r="B2" s="10" t="s">
        <v>36</v>
      </c>
      <c r="C2" s="3" t="s">
        <v>37</v>
      </c>
      <c r="D2" s="10">
        <v>161.96</v>
      </c>
      <c r="E2" s="3" t="s">
        <v>13</v>
      </c>
      <c r="F2" s="4">
        <v>0</v>
      </c>
      <c r="G2" s="4">
        <v>0</v>
      </c>
      <c r="H2" s="6">
        <f t="shared" ref="H2" si="0">ROUND(F2*D2,0)</f>
        <v>0</v>
      </c>
      <c r="I2" s="6">
        <f t="shared" ref="I2" si="1">ROUND(G2*D2,0)</f>
        <v>0</v>
      </c>
    </row>
    <row r="3" spans="1:9" x14ac:dyDescent="0.25">
      <c r="A3" s="7"/>
      <c r="B3" s="7"/>
      <c r="C3" s="7" t="s">
        <v>14</v>
      </c>
      <c r="D3" s="7"/>
      <c r="E3" s="7"/>
      <c r="F3" s="7"/>
      <c r="G3" s="7"/>
      <c r="H3" s="8">
        <f>ROUND(SUM(H2:H2),0)</f>
        <v>0</v>
      </c>
      <c r="I3" s="8">
        <f>ROUND(SUM(I2:I2),0)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activeCell="A3" sqref="A3:I8"/>
    </sheetView>
  </sheetViews>
  <sheetFormatPr defaultRowHeight="15" x14ac:dyDescent="0.25"/>
  <cols>
    <col min="1" max="1" width="4.7109375" customWidth="1"/>
    <col min="2" max="2" width="20.7109375" customWidth="1"/>
    <col min="3" max="3" width="35.7109375" customWidth="1"/>
    <col min="4" max="4" width="7.7109375" customWidth="1"/>
    <col min="5" max="5" width="8.7109375" customWidth="1"/>
    <col min="6" max="9" width="12.7109375" customWidth="1"/>
  </cols>
  <sheetData>
    <row r="1" spans="1:9" ht="25.5" x14ac:dyDescent="0.25">
      <c r="A1" s="1" t="s">
        <v>0</v>
      </c>
      <c r="B1" s="1" t="s">
        <v>4</v>
      </c>
      <c r="C1" s="1" t="s">
        <v>5</v>
      </c>
      <c r="D1" s="5" t="s">
        <v>6</v>
      </c>
      <c r="E1" s="5" t="s">
        <v>7</v>
      </c>
      <c r="F1" s="5" t="s">
        <v>8</v>
      </c>
      <c r="G1" s="5" t="s">
        <v>9</v>
      </c>
      <c r="H1" s="5" t="s">
        <v>10</v>
      </c>
      <c r="I1" s="5" t="s">
        <v>11</v>
      </c>
    </row>
    <row r="2" spans="1:9" ht="38.25" x14ac:dyDescent="0.25">
      <c r="A2" s="3">
        <v>1</v>
      </c>
      <c r="B2" s="2" t="s">
        <v>39</v>
      </c>
      <c r="C2" s="3" t="s">
        <v>38</v>
      </c>
      <c r="D2" s="2">
        <v>1</v>
      </c>
      <c r="E2" s="3" t="s">
        <v>12</v>
      </c>
      <c r="F2" s="4">
        <v>0</v>
      </c>
      <c r="G2" s="4">
        <v>0</v>
      </c>
      <c r="H2" s="6">
        <f t="shared" ref="H2" si="0">ROUND(F2*D2,0)</f>
        <v>0</v>
      </c>
      <c r="I2" s="6">
        <f t="shared" ref="I2" si="1">ROUND(G2*D2,0)</f>
        <v>0</v>
      </c>
    </row>
    <row r="3" spans="1:9" x14ac:dyDescent="0.25">
      <c r="A3" s="7"/>
      <c r="B3" s="7"/>
      <c r="C3" s="7" t="s">
        <v>14</v>
      </c>
      <c r="D3" s="7"/>
      <c r="E3" s="7"/>
      <c r="F3" s="7"/>
      <c r="G3" s="7"/>
      <c r="H3" s="8">
        <f>ROUND(SUM(H2:H2),0)</f>
        <v>0</v>
      </c>
      <c r="I3" s="8">
        <f>ROUND(SUM(I2:I2),0)</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I23" sqref="I23"/>
    </sheetView>
  </sheetViews>
  <sheetFormatPr defaultRowHeight="15" x14ac:dyDescent="0.25"/>
  <cols>
    <col min="1" max="1" width="4.7109375" customWidth="1"/>
    <col min="2" max="2" width="20.7109375" customWidth="1"/>
    <col min="3" max="3" width="35.7109375" customWidth="1"/>
    <col min="4" max="4" width="7.7109375" customWidth="1"/>
    <col min="5" max="5" width="8.7109375" customWidth="1"/>
    <col min="6" max="9" width="12.7109375" customWidth="1"/>
  </cols>
  <sheetData>
    <row r="1" spans="1:9" ht="25.5" x14ac:dyDescent="0.25">
      <c r="A1" s="1" t="s">
        <v>0</v>
      </c>
      <c r="B1" s="1" t="s">
        <v>4</v>
      </c>
      <c r="C1" s="1" t="s">
        <v>5</v>
      </c>
      <c r="D1" s="5" t="s">
        <v>6</v>
      </c>
      <c r="E1" s="5" t="s">
        <v>7</v>
      </c>
      <c r="F1" s="5" t="s">
        <v>8</v>
      </c>
      <c r="G1" s="5" t="s">
        <v>9</v>
      </c>
      <c r="H1" s="5" t="s">
        <v>10</v>
      </c>
      <c r="I1" s="5" t="s">
        <v>11</v>
      </c>
    </row>
    <row r="2" spans="1:9" ht="63.75" x14ac:dyDescent="0.25">
      <c r="A2" s="3">
        <v>1</v>
      </c>
      <c r="B2" s="2" t="s">
        <v>40</v>
      </c>
      <c r="C2" s="3" t="s">
        <v>41</v>
      </c>
      <c r="D2" s="2">
        <v>161.96</v>
      </c>
      <c r="E2" s="3" t="s">
        <v>13</v>
      </c>
      <c r="F2" s="4">
        <v>0</v>
      </c>
      <c r="G2" s="4">
        <v>0</v>
      </c>
      <c r="H2" s="6">
        <f t="shared" ref="H2:H3" si="0">ROUND(F2*D2,0)</f>
        <v>0</v>
      </c>
      <c r="I2" s="6">
        <f t="shared" ref="I2:I3" si="1">ROUND(G2*D2,0)</f>
        <v>0</v>
      </c>
    </row>
    <row r="3" spans="1:9" ht="127.5" x14ac:dyDescent="0.25">
      <c r="A3" s="3">
        <v>2</v>
      </c>
      <c r="B3" s="2" t="s">
        <v>42</v>
      </c>
      <c r="C3" s="20" t="s">
        <v>43</v>
      </c>
      <c r="D3" s="2">
        <v>161.88999999999999</v>
      </c>
      <c r="E3" s="3" t="s">
        <v>13</v>
      </c>
      <c r="F3" s="4">
        <v>0</v>
      </c>
      <c r="G3" s="4">
        <v>0</v>
      </c>
      <c r="H3" s="6">
        <f t="shared" si="0"/>
        <v>0</v>
      </c>
      <c r="I3" s="6">
        <f t="shared" si="1"/>
        <v>0</v>
      </c>
    </row>
    <row r="4" spans="1:9" x14ac:dyDescent="0.25">
      <c r="A4" s="7"/>
      <c r="B4" s="7"/>
      <c r="C4" s="7" t="s">
        <v>14</v>
      </c>
      <c r="D4" s="7"/>
      <c r="E4" s="7"/>
      <c r="F4" s="7"/>
      <c r="G4" s="7"/>
      <c r="H4" s="8">
        <f>ROUND(SUM(H2:H3),0)</f>
        <v>0</v>
      </c>
      <c r="I4" s="8">
        <f>ROUND(SUM(I2:I3),0)</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abSelected="1" workbookViewId="0">
      <selection activeCell="C6" sqref="C6"/>
    </sheetView>
  </sheetViews>
  <sheetFormatPr defaultRowHeight="15" x14ac:dyDescent="0.25"/>
  <cols>
    <col min="1" max="1" width="4.7109375" customWidth="1"/>
    <col min="2" max="2" width="20.7109375" customWidth="1"/>
    <col min="3" max="3" width="35.7109375" customWidth="1"/>
    <col min="4" max="4" width="7.7109375" customWidth="1"/>
    <col min="5" max="5" width="8.7109375" customWidth="1"/>
    <col min="6" max="9" width="12.7109375" customWidth="1"/>
  </cols>
  <sheetData>
    <row r="1" spans="1:9" ht="25.5" x14ac:dyDescent="0.25">
      <c r="A1" s="1" t="s">
        <v>0</v>
      </c>
      <c r="B1" s="1" t="s">
        <v>4</v>
      </c>
      <c r="C1" s="1" t="s">
        <v>5</v>
      </c>
      <c r="D1" s="5" t="s">
        <v>6</v>
      </c>
      <c r="E1" s="5" t="s">
        <v>7</v>
      </c>
      <c r="F1" s="5" t="s">
        <v>8</v>
      </c>
      <c r="G1" s="5" t="s">
        <v>9</v>
      </c>
      <c r="H1" s="5" t="s">
        <v>10</v>
      </c>
      <c r="I1" s="5" t="s">
        <v>11</v>
      </c>
    </row>
    <row r="2" spans="1:9" ht="51" x14ac:dyDescent="0.25">
      <c r="A2" s="3">
        <v>1</v>
      </c>
      <c r="B2" s="2" t="s">
        <v>44</v>
      </c>
      <c r="C2" s="3" t="s">
        <v>76</v>
      </c>
      <c r="D2" s="2">
        <v>20</v>
      </c>
      <c r="E2" s="3" t="s">
        <v>13</v>
      </c>
      <c r="F2" s="4">
        <v>0</v>
      </c>
      <c r="G2" s="4">
        <v>0</v>
      </c>
      <c r="H2" s="6">
        <f t="shared" ref="H2:H3" si="0">ROUND(F2*D2,0)</f>
        <v>0</v>
      </c>
      <c r="I2" s="6">
        <f t="shared" ref="I2:I3" si="1">ROUND(G2*D2,0)</f>
        <v>0</v>
      </c>
    </row>
    <row r="3" spans="1:9" ht="51" x14ac:dyDescent="0.25">
      <c r="A3" s="3">
        <v>2</v>
      </c>
      <c r="B3" s="2" t="s">
        <v>45</v>
      </c>
      <c r="C3" s="3" t="s">
        <v>46</v>
      </c>
      <c r="D3" s="2">
        <v>120</v>
      </c>
      <c r="E3" s="3" t="s">
        <v>13</v>
      </c>
      <c r="F3" s="4">
        <v>0</v>
      </c>
      <c r="G3" s="4">
        <v>0</v>
      </c>
      <c r="H3" s="6">
        <f t="shared" si="0"/>
        <v>0</v>
      </c>
      <c r="I3" s="6">
        <f t="shared" si="1"/>
        <v>0</v>
      </c>
    </row>
    <row r="4" spans="1:9" x14ac:dyDescent="0.25">
      <c r="A4" s="7"/>
      <c r="B4" s="7"/>
      <c r="C4" s="7" t="s">
        <v>14</v>
      </c>
      <c r="D4" s="7"/>
      <c r="E4" s="7"/>
      <c r="F4" s="7"/>
      <c r="G4" s="7"/>
      <c r="H4" s="8">
        <f>ROUND(SUM(H2:H3),0)</f>
        <v>0</v>
      </c>
      <c r="I4" s="8">
        <f>ROUND(SUM(I2:I3),0)</f>
        <v>0</v>
      </c>
    </row>
  </sheetData>
  <sortState ref="A2:I17">
    <sortCondition ref="B10:B1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7" workbookViewId="0">
      <selection activeCell="H8" sqref="H8"/>
    </sheetView>
  </sheetViews>
  <sheetFormatPr defaultRowHeight="15" x14ac:dyDescent="0.25"/>
  <cols>
    <col min="1" max="1" width="4.7109375" customWidth="1"/>
    <col min="2" max="2" width="23.140625" customWidth="1"/>
    <col min="3" max="3" width="35.7109375" customWidth="1"/>
    <col min="4" max="4" width="7.7109375" customWidth="1"/>
    <col min="5" max="5" width="8.7109375" customWidth="1"/>
    <col min="6" max="9" width="12.7109375" customWidth="1"/>
  </cols>
  <sheetData>
    <row r="1" spans="1:9" ht="25.5" x14ac:dyDescent="0.25">
      <c r="A1" s="1" t="s">
        <v>0</v>
      </c>
      <c r="B1" s="1" t="s">
        <v>4</v>
      </c>
      <c r="C1" s="1" t="s">
        <v>5</v>
      </c>
      <c r="D1" s="5" t="s">
        <v>6</v>
      </c>
      <c r="E1" s="5" t="s">
        <v>7</v>
      </c>
      <c r="F1" s="5" t="s">
        <v>8</v>
      </c>
      <c r="G1" s="5" t="s">
        <v>9</v>
      </c>
      <c r="H1" s="5" t="s">
        <v>10</v>
      </c>
      <c r="I1" s="5" t="s">
        <v>11</v>
      </c>
    </row>
    <row r="2" spans="1:9" ht="63.75" x14ac:dyDescent="0.25">
      <c r="A2" s="3">
        <v>1</v>
      </c>
      <c r="B2" s="2" t="s">
        <v>17</v>
      </c>
      <c r="C2" s="3" t="s">
        <v>47</v>
      </c>
      <c r="D2" s="2">
        <v>26.89</v>
      </c>
      <c r="E2" s="3" t="s">
        <v>13</v>
      </c>
      <c r="F2" s="4">
        <v>0</v>
      </c>
      <c r="G2" s="4">
        <v>0</v>
      </c>
      <c r="H2" s="6">
        <f t="shared" ref="H2:H8" si="0">ROUND(F2*D2,0)</f>
        <v>0</v>
      </c>
      <c r="I2" s="6">
        <f t="shared" ref="I2:I8" si="1">ROUND(G2*D2,0)</f>
        <v>0</v>
      </c>
    </row>
    <row r="3" spans="1:9" ht="114.75" x14ac:dyDescent="0.25">
      <c r="A3" s="3">
        <v>2</v>
      </c>
      <c r="B3" s="2" t="s">
        <v>48</v>
      </c>
      <c r="C3" s="3" t="s">
        <v>49</v>
      </c>
      <c r="D3" s="2">
        <v>26.89</v>
      </c>
      <c r="E3" s="3" t="s">
        <v>13</v>
      </c>
      <c r="F3" s="4">
        <v>0</v>
      </c>
      <c r="G3" s="4">
        <v>0</v>
      </c>
      <c r="H3" s="6">
        <f t="shared" si="0"/>
        <v>0</v>
      </c>
      <c r="I3" s="6">
        <f t="shared" si="1"/>
        <v>0</v>
      </c>
    </row>
    <row r="4" spans="1:9" ht="127.5" x14ac:dyDescent="0.25">
      <c r="A4" s="3">
        <v>3</v>
      </c>
      <c r="B4" s="2" t="s">
        <v>50</v>
      </c>
      <c r="C4" s="3" t="s">
        <v>51</v>
      </c>
      <c r="D4" s="2">
        <v>24.89</v>
      </c>
      <c r="E4" s="3" t="s">
        <v>13</v>
      </c>
      <c r="F4" s="4">
        <v>0</v>
      </c>
      <c r="G4" s="4">
        <v>0</v>
      </c>
      <c r="H4" s="6">
        <f t="shared" si="0"/>
        <v>0</v>
      </c>
      <c r="I4" s="6">
        <f t="shared" si="1"/>
        <v>0</v>
      </c>
    </row>
    <row r="5" spans="1:9" ht="114.75" x14ac:dyDescent="0.25">
      <c r="A5" s="3">
        <v>4</v>
      </c>
      <c r="B5" s="2" t="s">
        <v>52</v>
      </c>
      <c r="C5" s="3" t="s">
        <v>53</v>
      </c>
      <c r="D5" s="2">
        <v>24.89</v>
      </c>
      <c r="E5" s="3" t="s">
        <v>13</v>
      </c>
      <c r="F5" s="4">
        <v>0</v>
      </c>
      <c r="G5" s="4">
        <v>0</v>
      </c>
      <c r="H5" s="6">
        <f t="shared" si="0"/>
        <v>0</v>
      </c>
      <c r="I5" s="6">
        <f t="shared" si="1"/>
        <v>0</v>
      </c>
    </row>
    <row r="6" spans="1:9" ht="153" x14ac:dyDescent="0.25">
      <c r="A6" s="3">
        <v>5</v>
      </c>
      <c r="B6" s="2" t="s">
        <v>54</v>
      </c>
      <c r="C6" s="3" t="s">
        <v>55</v>
      </c>
      <c r="D6" s="2">
        <v>20</v>
      </c>
      <c r="E6" s="3" t="s">
        <v>13</v>
      </c>
      <c r="F6" s="4">
        <v>0</v>
      </c>
      <c r="G6" s="4">
        <v>0</v>
      </c>
      <c r="H6" s="6">
        <f t="shared" si="0"/>
        <v>0</v>
      </c>
      <c r="I6" s="6">
        <f t="shared" si="1"/>
        <v>0</v>
      </c>
    </row>
    <row r="7" spans="1:9" ht="153" x14ac:dyDescent="0.25">
      <c r="A7" s="3">
        <v>6</v>
      </c>
      <c r="B7" s="22" t="s">
        <v>56</v>
      </c>
      <c r="C7" s="3" t="s">
        <v>57</v>
      </c>
      <c r="D7" s="10">
        <v>10</v>
      </c>
      <c r="E7" s="3" t="s">
        <v>13</v>
      </c>
      <c r="F7" s="4">
        <v>0</v>
      </c>
      <c r="G7" s="4">
        <v>0</v>
      </c>
      <c r="H7" s="6">
        <f t="shared" si="0"/>
        <v>0</v>
      </c>
      <c r="I7" s="6">
        <f t="shared" si="1"/>
        <v>0</v>
      </c>
    </row>
    <row r="8" spans="1:9" ht="165.75" x14ac:dyDescent="0.25">
      <c r="A8" s="3">
        <v>7</v>
      </c>
      <c r="B8" s="22" t="s">
        <v>58</v>
      </c>
      <c r="C8" s="3" t="s">
        <v>59</v>
      </c>
      <c r="D8" s="10">
        <v>13.25</v>
      </c>
      <c r="E8" s="3" t="s">
        <v>13</v>
      </c>
      <c r="F8" s="4">
        <v>0</v>
      </c>
      <c r="G8" s="4">
        <v>0</v>
      </c>
      <c r="H8" s="6">
        <f t="shared" si="0"/>
        <v>0</v>
      </c>
      <c r="I8" s="6">
        <f t="shared" si="1"/>
        <v>0</v>
      </c>
    </row>
    <row r="9" spans="1:9" x14ac:dyDescent="0.25">
      <c r="A9" s="7"/>
      <c r="B9" s="7"/>
      <c r="C9" s="7" t="s">
        <v>14</v>
      </c>
      <c r="D9" s="7"/>
      <c r="E9" s="7"/>
      <c r="F9" s="7"/>
      <c r="G9" s="7"/>
      <c r="H9" s="8">
        <f>ROUND(SUM(H2:H6),0)</f>
        <v>0</v>
      </c>
      <c r="I9" s="8">
        <f>ROUND(SUM(I2:I6),0)</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activeCell="C12" sqref="C12"/>
    </sheetView>
  </sheetViews>
  <sheetFormatPr defaultRowHeight="15" x14ac:dyDescent="0.25"/>
  <cols>
    <col min="1" max="1" width="4.7109375" customWidth="1"/>
    <col min="2" max="2" width="23.140625" customWidth="1"/>
    <col min="3" max="3" width="35.7109375" customWidth="1"/>
    <col min="4" max="4" width="7.7109375" customWidth="1"/>
    <col min="5" max="5" width="8.7109375" customWidth="1"/>
    <col min="6" max="9" width="12.7109375" customWidth="1"/>
  </cols>
  <sheetData>
    <row r="1" spans="1:9" ht="25.5" x14ac:dyDescent="0.25">
      <c r="A1" s="1" t="s">
        <v>0</v>
      </c>
      <c r="B1" s="1" t="s">
        <v>4</v>
      </c>
      <c r="C1" s="1" t="s">
        <v>5</v>
      </c>
      <c r="D1" s="5" t="s">
        <v>6</v>
      </c>
      <c r="E1" s="5" t="s">
        <v>7</v>
      </c>
      <c r="F1" s="5" t="s">
        <v>8</v>
      </c>
      <c r="G1" s="5" t="s">
        <v>9</v>
      </c>
      <c r="H1" s="5" t="s">
        <v>10</v>
      </c>
      <c r="I1" s="5" t="s">
        <v>11</v>
      </c>
    </row>
    <row r="2" spans="1:9" x14ac:dyDescent="0.25">
      <c r="A2" s="3">
        <v>1</v>
      </c>
      <c r="B2" s="10" t="s">
        <v>60</v>
      </c>
      <c r="C2" s="3" t="s">
        <v>61</v>
      </c>
      <c r="D2" s="10">
        <v>10</v>
      </c>
      <c r="E2" s="3" t="s">
        <v>62</v>
      </c>
      <c r="F2" s="4">
        <v>0</v>
      </c>
      <c r="G2" s="4">
        <v>0</v>
      </c>
      <c r="H2" s="6">
        <f>ROUND(F2*D2,0)</f>
        <v>0</v>
      </c>
      <c r="I2" s="6">
        <f>ROUND(G2*D2,0)</f>
        <v>0</v>
      </c>
    </row>
    <row r="3" spans="1:9" x14ac:dyDescent="0.25">
      <c r="A3" s="7"/>
      <c r="B3" s="7"/>
      <c r="C3" s="7" t="s">
        <v>14</v>
      </c>
      <c r="D3" s="7"/>
      <c r="E3" s="7"/>
      <c r="F3" s="7"/>
      <c r="G3" s="7"/>
      <c r="H3" s="8">
        <f>ROUND(SUM(H2:H2),0)</f>
        <v>0</v>
      </c>
      <c r="I3" s="8">
        <f>ROUND(SUM(I2:I2),0)</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4" workbookViewId="0">
      <selection activeCell="A6" sqref="A6:I6"/>
    </sheetView>
  </sheetViews>
  <sheetFormatPr defaultRowHeight="15" x14ac:dyDescent="0.25"/>
  <cols>
    <col min="1" max="1" width="4.7109375" customWidth="1"/>
    <col min="2" max="2" width="20.7109375" customWidth="1"/>
    <col min="3" max="3" width="35.7109375" customWidth="1"/>
    <col min="4" max="4" width="7.7109375" customWidth="1"/>
    <col min="5" max="5" width="8.7109375" customWidth="1"/>
    <col min="6" max="9" width="12.7109375" customWidth="1"/>
  </cols>
  <sheetData>
    <row r="1" spans="1:9" ht="25.5" x14ac:dyDescent="0.25">
      <c r="A1" s="1" t="s">
        <v>0</v>
      </c>
      <c r="B1" s="1" t="s">
        <v>4</v>
      </c>
      <c r="C1" s="1" t="s">
        <v>5</v>
      </c>
      <c r="D1" s="5" t="s">
        <v>6</v>
      </c>
      <c r="E1" s="5" t="s">
        <v>7</v>
      </c>
      <c r="F1" s="5" t="s">
        <v>8</v>
      </c>
      <c r="G1" s="5" t="s">
        <v>9</v>
      </c>
      <c r="H1" s="5" t="s">
        <v>10</v>
      </c>
      <c r="I1" s="5" t="s">
        <v>11</v>
      </c>
    </row>
    <row r="2" spans="1:9" ht="127.5" x14ac:dyDescent="0.25">
      <c r="A2" s="3">
        <v>1</v>
      </c>
      <c r="B2" s="2" t="s">
        <v>63</v>
      </c>
      <c r="C2" s="3" t="s">
        <v>64</v>
      </c>
      <c r="D2" s="2">
        <v>139.68</v>
      </c>
      <c r="E2" s="3" t="s">
        <v>13</v>
      </c>
      <c r="F2" s="4">
        <v>0</v>
      </c>
      <c r="G2" s="4">
        <v>0</v>
      </c>
      <c r="H2" s="6">
        <f>ROUND(F2*D2,0)</f>
        <v>0</v>
      </c>
      <c r="I2" s="6">
        <f>ROUND(G2*D2,0)</f>
        <v>0</v>
      </c>
    </row>
    <row r="3" spans="1:9" ht="114.75" x14ac:dyDescent="0.25">
      <c r="A3" s="3">
        <v>2</v>
      </c>
      <c r="B3" s="2" t="s">
        <v>65</v>
      </c>
      <c r="C3" s="3" t="s">
        <v>66</v>
      </c>
      <c r="D3" s="2">
        <v>18.2</v>
      </c>
      <c r="E3" s="3" t="s">
        <v>13</v>
      </c>
      <c r="F3" s="4">
        <v>0</v>
      </c>
      <c r="G3" s="4">
        <v>0</v>
      </c>
      <c r="H3" s="6">
        <f>ROUND(F3*D3,0)</f>
        <v>0</v>
      </c>
      <c r="I3" s="6">
        <f>ROUND(G3*D3,0)</f>
        <v>0</v>
      </c>
    </row>
    <row r="4" spans="1:9" ht="102" x14ac:dyDescent="0.25">
      <c r="A4" s="3">
        <v>3</v>
      </c>
      <c r="B4" s="2" t="s">
        <v>67</v>
      </c>
      <c r="C4" s="3" t="s">
        <v>68</v>
      </c>
      <c r="D4" s="2">
        <v>85</v>
      </c>
      <c r="E4" s="3" t="s">
        <v>13</v>
      </c>
      <c r="F4" s="4">
        <v>0</v>
      </c>
      <c r="G4" s="4">
        <v>0</v>
      </c>
      <c r="H4" s="6">
        <f>ROUND(F4*D4,0)</f>
        <v>0</v>
      </c>
      <c r="I4" s="6">
        <f>ROUND(G4*D4,0)</f>
        <v>0</v>
      </c>
    </row>
    <row r="5" spans="1:9" ht="127.5" x14ac:dyDescent="0.25">
      <c r="A5" s="3">
        <v>4</v>
      </c>
      <c r="B5" s="2" t="s">
        <v>19</v>
      </c>
      <c r="C5" s="3" t="s">
        <v>69</v>
      </c>
      <c r="D5" s="2">
        <v>85</v>
      </c>
      <c r="E5" s="3" t="s">
        <v>13</v>
      </c>
      <c r="F5" s="4">
        <v>0</v>
      </c>
      <c r="G5" s="4">
        <v>0</v>
      </c>
      <c r="H5" s="6">
        <f>ROUND(F5*D5,0)</f>
        <v>0</v>
      </c>
      <c r="I5" s="6">
        <f>ROUND(G5*D5,0)</f>
        <v>0</v>
      </c>
    </row>
    <row r="6" spans="1:9" x14ac:dyDescent="0.25">
      <c r="A6" s="7"/>
      <c r="B6" s="7"/>
      <c r="C6" s="7" t="s">
        <v>14</v>
      </c>
      <c r="D6" s="7"/>
      <c r="E6" s="7"/>
      <c r="F6" s="7"/>
      <c r="G6" s="7"/>
      <c r="H6" s="8">
        <f>ROUND(SUM(H2:H5),0)</f>
        <v>0</v>
      </c>
      <c r="I6" s="8">
        <f>ROUND(SUM(I2:I5),0)</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10</vt:i4>
      </vt:variant>
    </vt:vector>
  </HeadingPairs>
  <TitlesOfParts>
    <vt:vector size="10" baseType="lpstr">
      <vt:lpstr>Főösszesítő</vt:lpstr>
      <vt:lpstr>Munkanem összesítő</vt:lpstr>
      <vt:lpstr>15. Zsaluzás és állványozás</vt:lpstr>
      <vt:lpstr>21.Irtás, föld- és sziklamunka</vt:lpstr>
      <vt:lpstr>36.Vakolás és rabicolás</vt:lpstr>
      <vt:lpstr>41. Tetőfedés</vt:lpstr>
      <vt:lpstr>42. Hideg- és melegburkolatok  </vt:lpstr>
      <vt:lpstr>43. Bádogozás</vt:lpstr>
      <vt:lpstr>47.Felületképzés</vt:lpstr>
      <vt:lpstr>48. Szigetelés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Nagyrécse szolgálati lakás felújítás</dc:title>
  <dc:subject/>
  <dc:creator>János</dc:creator>
  <cp:keywords/>
  <dc:description/>
  <cp:lastModifiedBy>User</cp:lastModifiedBy>
  <dcterms:created xsi:type="dcterms:W3CDTF">2025-09-05T11:29:20Z</dcterms:created>
  <dcterms:modified xsi:type="dcterms:W3CDTF">2026-07-21T08:47:13Z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555373</vt:lpwstr>
  </property>
  <property fmtid="{D5CDD505-2E9C-101B-9397-08002B2CF9AE}" pid="3" name="title">
    <vt:lpwstr>Nagyrécse szolgálati lakás felújítás</vt:lpwstr>
  </property>
  <property fmtid="{D5CDD505-2E9C-101B-9397-08002B2CF9AE}" pid="4" name="lessonfee">
    <vt:i4>8550</vt:i4>
  </property>
  <property fmtid="{D5CDD505-2E9C-101B-9397-08002B2CF9AE}" pid="5" name="norm_type_id">
    <vt:lpwstr>1</vt:lpwstr>
  </property>
  <property fmtid="{D5CDD505-2E9C-101B-9397-08002B2CF9AE}" pid="6" name="tender_iow_id">
    <vt:lpwstr>1</vt:lpwstr>
  </property>
  <property fmtid="{D5CDD505-2E9C-101B-9397-08002B2CF9AE}" pid="7" name="created">
    <vt:lpwstr>2025-09-05 11:29:20</vt:lpwstr>
  </property>
  <property fmtid="{D5CDD505-2E9C-101B-9397-08002B2CF9AE}" pid="8" name="changed">
    <vt:lpwstr>2025-09-08 10:50:36</vt:lpwstr>
  </property>
  <property fmtid="{D5CDD505-2E9C-101B-9397-08002B2CF9AE}" pid="9" name="osum">
    <vt:i4>0</vt:i4>
  </property>
  <property fmtid="{D5CDD505-2E9C-101B-9397-08002B2CF9AE}" pid="10" name="priceversion">
    <vt:lpwstr>2025.07.01</vt:lpwstr>
  </property>
  <property fmtid="{D5CDD505-2E9C-101B-9397-08002B2CF9AE}" pid="11" name="currency">
    <vt:lpwstr>HUF</vt:lpwstr>
  </property>
</Properties>
</file>